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60" windowWidth="24240" windowHeight="13620"/>
  </bookViews>
  <sheets>
    <sheet name="300" sheetId="2" r:id="rId1"/>
    <sheet name="200" sheetId="3" r:id="rId2"/>
  </sheets>
  <definedNames>
    <definedName name="_xlnm._FilterDatabase" localSheetId="0" hidden="1">'300'!$A$1:$G$15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3" l="1"/>
  <c r="G19" i="3"/>
  <c r="F20" i="3"/>
  <c r="F24" i="2"/>
  <c r="F23" i="2"/>
  <c r="E24" i="2"/>
  <c r="K13" i="3"/>
  <c r="I19" i="2"/>
</calcChain>
</file>

<file path=xl/sharedStrings.xml><?xml version="1.0" encoding="utf-8"?>
<sst xmlns="http://schemas.openxmlformats.org/spreadsheetml/2006/main" count="227" uniqueCount="194">
  <si>
    <t>RaiName</t>
  </si>
  <si>
    <t>PhoneNumber</t>
  </si>
  <si>
    <t>AccountNumber</t>
  </si>
  <si>
    <t>თამარ</t>
  </si>
  <si>
    <t>ნინო</t>
  </si>
  <si>
    <t>ქობალია</t>
  </si>
  <si>
    <t>ნუგზარ</t>
  </si>
  <si>
    <t>გიორგი</t>
  </si>
  <si>
    <t>ლომიძე</t>
  </si>
  <si>
    <t>გია</t>
  </si>
  <si>
    <t>გურამ</t>
  </si>
  <si>
    <t>ბათუმი</t>
  </si>
  <si>
    <t>რამაზი</t>
  </si>
  <si>
    <t>რევაზიშვილი</t>
  </si>
  <si>
    <t>რუსლან</t>
  </si>
  <si>
    <t>მიქელაძე</t>
  </si>
  <si>
    <t>თეა</t>
  </si>
  <si>
    <t>ანა</t>
  </si>
  <si>
    <t>დავითი</t>
  </si>
  <si>
    <t>თინათინ</t>
  </si>
  <si>
    <t>შალვა</t>
  </si>
  <si>
    <t>არაბიძე</t>
  </si>
  <si>
    <t>ანჟელა</t>
  </si>
  <si>
    <t>თინათინი</t>
  </si>
  <si>
    <t>მარი</t>
  </si>
  <si>
    <t>61002022057</t>
  </si>
  <si>
    <t>591711974</t>
  </si>
  <si>
    <t>GE37TB7260245061100011</t>
  </si>
  <si>
    <t>ოქროპირიძე</t>
  </si>
  <si>
    <t>ისმაილ</t>
  </si>
  <si>
    <t>რამიზ</t>
  </si>
  <si>
    <t>ნარგულ</t>
  </si>
  <si>
    <t>ოთარი</t>
  </si>
  <si>
    <t>ქობულეთი</t>
  </si>
  <si>
    <t>61004015303</t>
  </si>
  <si>
    <t>593123540</t>
  </si>
  <si>
    <t>GE13TB7875745061100029</t>
  </si>
  <si>
    <t>რატიანი</t>
  </si>
  <si>
    <t>ოტიაშვილი</t>
  </si>
  <si>
    <t>ანი</t>
  </si>
  <si>
    <t>ნატროშვილი</t>
  </si>
  <si>
    <t>რიჟამაძე</t>
  </si>
  <si>
    <t>პირტახია</t>
  </si>
  <si>
    <t>რთველიაშვილი</t>
  </si>
  <si>
    <t>დიდუბე</t>
  </si>
  <si>
    <t>01017035652</t>
  </si>
  <si>
    <t>595541050</t>
  </si>
  <si>
    <t>GE13TB7073145068100006</t>
  </si>
  <si>
    <t>01030027743</t>
  </si>
  <si>
    <t>მასხარაშვილი</t>
  </si>
  <si>
    <t>555164402</t>
  </si>
  <si>
    <t>GE28TB7345036010100041</t>
  </si>
  <si>
    <t>შპეტიშვილი</t>
  </si>
  <si>
    <t>იობიძე</t>
  </si>
  <si>
    <t>ჩხვიმიანი</t>
  </si>
  <si>
    <t>ომაროვი</t>
  </si>
  <si>
    <t>ზუბიაშვილი</t>
  </si>
  <si>
    <t>მთაწმინდა</t>
  </si>
  <si>
    <t>01008004823</t>
  </si>
  <si>
    <t>შიმშილაშვილი</t>
  </si>
  <si>
    <t>577485045</t>
  </si>
  <si>
    <t>GE43FG0024006010100535</t>
  </si>
  <si>
    <t>ბარამია</t>
  </si>
  <si>
    <t>სამგორი</t>
  </si>
  <si>
    <t>01027091065</t>
  </si>
  <si>
    <t>555939345</t>
  </si>
  <si>
    <t>GE41FG0024006010082044</t>
  </si>
  <si>
    <t>20001026727</t>
  </si>
  <si>
    <t>ზარიფა</t>
  </si>
  <si>
    <t>568633949</t>
  </si>
  <si>
    <t>GE37LB0211351697539000</t>
  </si>
  <si>
    <t>ქუთაისი</t>
  </si>
  <si>
    <t>60001023882</t>
  </si>
  <si>
    <t>551531286</t>
  </si>
  <si>
    <t>GE25TB7166445061600005</t>
  </si>
  <si>
    <t>მესტია</t>
  </si>
  <si>
    <t>62004014244</t>
  </si>
  <si>
    <t>579224845</t>
  </si>
  <si>
    <t>GE95TB7755245061100019</t>
  </si>
  <si>
    <t>ხობი</t>
  </si>
  <si>
    <t>62005017878</t>
  </si>
  <si>
    <t>599301928</t>
  </si>
  <si>
    <t>GE84LB0211320978445000</t>
  </si>
  <si>
    <t>გარდაბანი</t>
  </si>
  <si>
    <t>ორუჯოვა</t>
  </si>
  <si>
    <t>12001043106</t>
  </si>
  <si>
    <t>595490524</t>
  </si>
  <si>
    <t>GE25TB7479545061100029</t>
  </si>
  <si>
    <t>მარნეული</t>
  </si>
  <si>
    <t>28001037242</t>
  </si>
  <si>
    <t>შაფა</t>
  </si>
  <si>
    <t>577669841</t>
  </si>
  <si>
    <t>GE68TB7503145065100004</t>
  </si>
  <si>
    <t>რუსთავი</t>
  </si>
  <si>
    <t>კამილა</t>
  </si>
  <si>
    <t>35001096771</t>
  </si>
  <si>
    <t>593477702</t>
  </si>
  <si>
    <t>GE24TB7910745061100021</t>
  </si>
  <si>
    <t>39001005682</t>
  </si>
  <si>
    <t>595792793</t>
  </si>
  <si>
    <t>GE34TB7049645061100022</t>
  </si>
  <si>
    <t>დაშტამირყიზი</t>
  </si>
  <si>
    <t>LBRTGE22</t>
  </si>
  <si>
    <t>BAGAGE22</t>
  </si>
  <si>
    <t>TBCBGE22</t>
  </si>
  <si>
    <t>FGEOGE22</t>
  </si>
  <si>
    <t>შემოსავლების სამსახურის მოწოდებული ინფორმაცია</t>
  </si>
  <si>
    <t>სერვისების განვითარების სააგენტოს მოწოდებული ინფორმაცია (2020 წლის 20 მაისის მდგომარეობით)</t>
  </si>
  <si>
    <t>პირადი ნომერი</t>
  </si>
  <si>
    <t>ინიციალები</t>
  </si>
  <si>
    <t>მისამართი</t>
  </si>
  <si>
    <t>ტელეფონი</t>
  </si>
  <si>
    <t>IBAN</t>
  </si>
  <si>
    <t>ბანკი</t>
  </si>
  <si>
    <t>60001037469</t>
  </si>
  <si>
    <t>ა. ც.</t>
  </si>
  <si>
    <t>ბალანჩივაძის 2/1</t>
  </si>
  <si>
    <t>595533596</t>
  </si>
  <si>
    <t>GE61TB7271245061100096</t>
  </si>
  <si>
    <t>თიბისი ბანკი</t>
  </si>
  <si>
    <t>ცნობილაძე-კამკამიძე</t>
  </si>
  <si>
    <t>01019080367</t>
  </si>
  <si>
    <t>თ. რ.</t>
  </si>
  <si>
    <t>ბუაჩიძის ქ.4</t>
  </si>
  <si>
    <t>597745887</t>
  </si>
  <si>
    <t>GE86TB7930845061100034</t>
  </si>
  <si>
    <t>60001056711</t>
  </si>
  <si>
    <t>თ. ი.</t>
  </si>
  <si>
    <t>თბილისი, ბათუმის ქ.27ა. 50ბ.</t>
  </si>
  <si>
    <t>599380032</t>
  </si>
  <si>
    <t>GE78TB7478545061100095</t>
  </si>
  <si>
    <t>59001101140</t>
  </si>
  <si>
    <t>გ. ზ.</t>
  </si>
  <si>
    <t>გორი,მუსხელიშვილის 12</t>
  </si>
  <si>
    <t>598101547</t>
  </si>
  <si>
    <t>GE31TB7781945061100030</t>
  </si>
  <si>
    <t>36001048696</t>
  </si>
  <si>
    <t>ა. ო.</t>
  </si>
  <si>
    <t>ქ. თბილისი, დიღმის მასივი, IV კვ. 6 კორპ.</t>
  </si>
  <si>
    <t>579187874</t>
  </si>
  <si>
    <t>GE27TB7114845061100089</t>
  </si>
  <si>
    <t>21001030987</t>
  </si>
  <si>
    <t>რ. ა.</t>
  </si>
  <si>
    <t>თერჯოლის რაიონი, სოფელი ქვედა ალისუბანი</t>
  </si>
  <si>
    <t>574437171</t>
  </si>
  <si>
    <t>GE13LB0711136229275000</t>
  </si>
  <si>
    <t>ლიბერთი ბანკი</t>
  </si>
  <si>
    <t>12001012205</t>
  </si>
  <si>
    <t>ო. ლ.</t>
  </si>
  <si>
    <t>გარდაბანი სართიჭალა</t>
  </si>
  <si>
    <t>599203272</t>
  </si>
  <si>
    <t>GE03LB0711110681324000</t>
  </si>
  <si>
    <t>62005018448</t>
  </si>
  <si>
    <t>კ. ბ.</t>
  </si>
  <si>
    <t>გარდაბნის რ-ნი სოფ.ვაზიანი ბინა15ა/6</t>
  </si>
  <si>
    <t>593158729</t>
  </si>
  <si>
    <t>GE82LB0211342702896000</t>
  </si>
  <si>
    <t>18001009783</t>
  </si>
  <si>
    <t>მ. რ.</t>
  </si>
  <si>
    <t>თბილისი სერგო ქსოვრელის 64</t>
  </si>
  <si>
    <t>593272800</t>
  </si>
  <si>
    <t>GE41LB0211328212401000</t>
  </si>
  <si>
    <t>სახელი</t>
  </si>
  <si>
    <t>გვარი</t>
  </si>
  <si>
    <t>28001031063</t>
  </si>
  <si>
    <t>შახინ</t>
  </si>
  <si>
    <t>აბბასოვი</t>
  </si>
  <si>
    <t>571419141</t>
  </si>
  <si>
    <t>UGEBGE22</t>
  </si>
  <si>
    <t>GE21VT3900000019753612</t>
  </si>
  <si>
    <t>28001043889</t>
  </si>
  <si>
    <t>რაშად</t>
  </si>
  <si>
    <t>ჯაფაროვი</t>
  </si>
  <si>
    <t>593655414</t>
  </si>
  <si>
    <t>GE02FG0017006010192803</t>
  </si>
  <si>
    <t>20001017074</t>
  </si>
  <si>
    <t>შ. ჩ.</t>
  </si>
  <si>
    <t>თელავი, გ. ტაბიძის ქ.18</t>
  </si>
  <si>
    <t>577,570,122</t>
  </si>
  <si>
    <t>GE74BT0360001137780002</t>
  </si>
  <si>
    <t>სილქ როუდ ბანკი</t>
  </si>
  <si>
    <t>ჩიტაური</t>
  </si>
  <si>
    <t>61004019179</t>
  </si>
  <si>
    <t>ცხომელიძე</t>
  </si>
  <si>
    <t>577086272</t>
  </si>
  <si>
    <t>GE44BG0000000581263400</t>
  </si>
  <si>
    <t>გადაირიცხა</t>
  </si>
  <si>
    <t>დარჩა</t>
  </si>
  <si>
    <t>ლარი</t>
  </si>
  <si>
    <t>პირი</t>
  </si>
  <si>
    <t>300 ლარიანების კოდის ბიუჯეტი</t>
  </si>
  <si>
    <t>200 ლარიანების კოდის ბიუჯეტი</t>
  </si>
  <si>
    <t>ანგარიშის პრობლემის გამო არ გადაირიცხა</t>
  </si>
  <si>
    <t>ანგარიშის პრობლემის გამო ვერ გადაირიცხა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</si>
</sst>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64" formatCode="_-* #,##0\ _₾_-;\-* #,##0\ _₾_-;_-* &quot;-&quot;??\ _₾_-;_-@_-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2" xfId="1" applyFont="1" applyFill="1" applyBorder="1" applyAlignment="1">
      <alignment horizontal="center" vertical="center"/>
    </xf>
    <xf numFmtId="0" fontId="1" fillId="3" borderId="1" xfId="1" applyFont="1" applyFill="1" applyBorder="1" applyAlignment="1"/>
    <xf numFmtId="0" fontId="0" fillId="3" borderId="0" xfId="0" applyFill="1"/>
    <xf numFmtId="0" fontId="2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2" applyFont="1" applyFill="1" applyBorder="1" applyAlignment="1"/>
    <xf numFmtId="0" fontId="2" fillId="3" borderId="1" xfId="2" applyFont="1" applyFill="1" applyBorder="1" applyAlignment="1"/>
    <xf numFmtId="0" fontId="2" fillId="3" borderId="1" xfId="3" applyFont="1" applyFill="1" applyBorder="1" applyAlignment="1"/>
    <xf numFmtId="0" fontId="0" fillId="4" borderId="2" xfId="0" applyFill="1" applyBorder="1"/>
    <xf numFmtId="164" fontId="0" fillId="0" borderId="0" xfId="4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0" fillId="0" borderId="0" xfId="0" applyNumberFormat="1"/>
    <xf numFmtId="0" fontId="5" fillId="4" borderId="0" xfId="1" applyFont="1" applyFill="1" applyBorder="1" applyAlignment="1">
      <alignment horizontal="center"/>
    </xf>
    <xf numFmtId="0" fontId="3" fillId="0" borderId="0" xfId="0" applyFont="1"/>
    <xf numFmtId="164" fontId="0" fillId="0" borderId="2" xfId="4" applyNumberFormat="1" applyFont="1" applyBorder="1"/>
    <xf numFmtId="0" fontId="0" fillId="0" borderId="2" xfId="0" applyBorder="1"/>
    <xf numFmtId="164" fontId="0" fillId="0" borderId="2" xfId="0" applyNumberFormat="1" applyBorder="1"/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0" xfId="0" applyFill="1"/>
    <xf numFmtId="43" fontId="0" fillId="4" borderId="0" xfId="4" applyFont="1" applyFill="1"/>
    <xf numFmtId="43" fontId="0" fillId="4" borderId="0" xfId="0" applyNumberFormat="1" applyFill="1"/>
    <xf numFmtId="0" fontId="0" fillId="4" borderId="4" xfId="0" applyFill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_Sheet1" xfId="2"/>
    <cellStyle name="Normal_Sheet1_1" xfId="3"/>
    <cellStyle name="Normal_Sheet2" xfId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workbookViewId="0">
      <selection activeCell="C18" sqref="C18"/>
    </sheetView>
  </sheetViews>
  <sheetFormatPr defaultRowHeight="15" x14ac:dyDescent="0.25"/>
  <cols>
    <col min="1" max="1" width="16.140625" customWidth="1"/>
    <col min="2" max="2" width="18.5703125" customWidth="1"/>
    <col min="3" max="3" width="18.28515625" customWidth="1"/>
    <col min="4" max="4" width="17.5703125" hidden="1" customWidth="1"/>
    <col min="5" max="5" width="14.42578125" customWidth="1"/>
    <col min="6" max="6" width="30.28515625" customWidth="1"/>
    <col min="7" max="7" width="22.5703125" customWidth="1"/>
    <col min="8" max="8" width="29.85546875" customWidth="1"/>
    <col min="9" max="9" width="9.140625" style="9"/>
    <col min="10" max="10" width="9.140625" style="22"/>
    <col min="11" max="11" width="15.85546875" style="22" bestFit="1" customWidth="1"/>
    <col min="12" max="12" width="9.140625" style="22"/>
    <col min="13" max="13" width="12.28515625" style="22" bestFit="1" customWidth="1"/>
    <col min="14" max="26" width="9.140625" style="22"/>
  </cols>
  <sheetData>
    <row r="1" spans="1:26" ht="83.25" customHeight="1" x14ac:dyDescent="0.25">
      <c r="A1" s="4" t="s">
        <v>108</v>
      </c>
      <c r="B1" s="1" t="s">
        <v>162</v>
      </c>
      <c r="C1" s="1" t="s">
        <v>163</v>
      </c>
      <c r="D1" s="1" t="s">
        <v>1</v>
      </c>
      <c r="E1" s="1"/>
      <c r="F1" s="1" t="s">
        <v>2</v>
      </c>
      <c r="G1" s="1" t="s">
        <v>0</v>
      </c>
    </row>
    <row r="2" spans="1:26" s="3" customFormat="1" x14ac:dyDescent="0.25">
      <c r="A2" s="2" t="s">
        <v>25</v>
      </c>
      <c r="B2" s="2" t="s">
        <v>31</v>
      </c>
      <c r="C2" s="2" t="s">
        <v>15</v>
      </c>
      <c r="D2" s="2" t="s">
        <v>26</v>
      </c>
      <c r="E2" s="2" t="s">
        <v>104</v>
      </c>
      <c r="F2" s="2" t="s">
        <v>27</v>
      </c>
      <c r="G2" s="2" t="s">
        <v>11</v>
      </c>
      <c r="H2" s="25" t="s">
        <v>193</v>
      </c>
      <c r="I2" s="9">
        <v>1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s="3" customFormat="1" x14ac:dyDescent="0.25">
      <c r="A3" s="2" t="s">
        <v>98</v>
      </c>
      <c r="B3" s="2" t="s">
        <v>23</v>
      </c>
      <c r="C3" s="2" t="s">
        <v>42</v>
      </c>
      <c r="D3" s="2" t="s">
        <v>99</v>
      </c>
      <c r="E3" s="2" t="s">
        <v>104</v>
      </c>
      <c r="F3" s="2" t="s">
        <v>100</v>
      </c>
      <c r="G3" s="2" t="s">
        <v>93</v>
      </c>
      <c r="H3" s="25"/>
      <c r="I3" s="9">
        <v>1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3" customFormat="1" x14ac:dyDescent="0.25">
      <c r="A4" s="2" t="s">
        <v>34</v>
      </c>
      <c r="B4" s="2" t="s">
        <v>14</v>
      </c>
      <c r="C4" s="2" t="s">
        <v>28</v>
      </c>
      <c r="D4" s="2" t="s">
        <v>35</v>
      </c>
      <c r="E4" s="2" t="s">
        <v>104</v>
      </c>
      <c r="F4" s="2" t="s">
        <v>36</v>
      </c>
      <c r="G4" s="2" t="s">
        <v>33</v>
      </c>
      <c r="H4" s="25"/>
      <c r="I4" s="9">
        <v>1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3" customFormat="1" x14ac:dyDescent="0.25">
      <c r="A5" s="2" t="s">
        <v>45</v>
      </c>
      <c r="B5" s="2" t="s">
        <v>39</v>
      </c>
      <c r="C5" s="2" t="s">
        <v>13</v>
      </c>
      <c r="D5" s="2" t="s">
        <v>46</v>
      </c>
      <c r="E5" s="2" t="s">
        <v>104</v>
      </c>
      <c r="F5" s="2" t="s">
        <v>47</v>
      </c>
      <c r="G5" s="2" t="s">
        <v>44</v>
      </c>
      <c r="H5" s="25"/>
      <c r="I5" s="9">
        <v>1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s="3" customFormat="1" x14ac:dyDescent="0.25">
      <c r="A6" s="2" t="s">
        <v>48</v>
      </c>
      <c r="B6" s="2" t="s">
        <v>6</v>
      </c>
      <c r="C6" s="2" t="s">
        <v>49</v>
      </c>
      <c r="D6" s="2" t="s">
        <v>50</v>
      </c>
      <c r="E6" s="2" t="s">
        <v>104</v>
      </c>
      <c r="F6" s="2" t="s">
        <v>51</v>
      </c>
      <c r="G6" s="2" t="s">
        <v>44</v>
      </c>
      <c r="H6" s="25"/>
      <c r="I6" s="9">
        <v>1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s="3" customFormat="1" x14ac:dyDescent="0.25">
      <c r="A7" s="2" t="s">
        <v>58</v>
      </c>
      <c r="B7" s="2" t="s">
        <v>29</v>
      </c>
      <c r="C7" s="2" t="s">
        <v>59</v>
      </c>
      <c r="D7" s="2" t="s">
        <v>60</v>
      </c>
      <c r="E7" s="2" t="s">
        <v>105</v>
      </c>
      <c r="F7" s="2" t="s">
        <v>61</v>
      </c>
      <c r="G7" s="2" t="s">
        <v>57</v>
      </c>
      <c r="H7" s="25"/>
      <c r="I7" s="9">
        <v>1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3" customFormat="1" x14ac:dyDescent="0.25">
      <c r="A8" s="2" t="s">
        <v>64</v>
      </c>
      <c r="B8" s="2" t="s">
        <v>19</v>
      </c>
      <c r="C8" s="2" t="s">
        <v>52</v>
      </c>
      <c r="D8" s="2" t="s">
        <v>65</v>
      </c>
      <c r="E8" s="2" t="s">
        <v>105</v>
      </c>
      <c r="F8" s="2" t="s">
        <v>66</v>
      </c>
      <c r="G8" s="2" t="s">
        <v>63</v>
      </c>
      <c r="H8" s="25"/>
      <c r="I8" s="9">
        <v>1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s="3" customFormat="1" x14ac:dyDescent="0.25">
      <c r="A9" s="2" t="s">
        <v>67</v>
      </c>
      <c r="B9" s="2" t="s">
        <v>68</v>
      </c>
      <c r="C9" s="2" t="s">
        <v>101</v>
      </c>
      <c r="D9" s="2" t="s">
        <v>69</v>
      </c>
      <c r="E9" s="2" t="s">
        <v>102</v>
      </c>
      <c r="F9" s="2" t="s">
        <v>70</v>
      </c>
      <c r="G9" s="2" t="s">
        <v>63</v>
      </c>
      <c r="H9" s="25"/>
      <c r="I9" s="9">
        <v>1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s="3" customFormat="1" x14ac:dyDescent="0.25">
      <c r="A10" s="2" t="s">
        <v>72</v>
      </c>
      <c r="B10" s="2" t="s">
        <v>7</v>
      </c>
      <c r="C10" s="2" t="s">
        <v>37</v>
      </c>
      <c r="D10" s="2" t="s">
        <v>73</v>
      </c>
      <c r="E10" s="2" t="s">
        <v>104</v>
      </c>
      <c r="F10" s="2" t="s">
        <v>74</v>
      </c>
      <c r="G10" s="2" t="s">
        <v>71</v>
      </c>
      <c r="H10" s="25"/>
      <c r="I10" s="9">
        <v>1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3" customFormat="1" x14ac:dyDescent="0.25">
      <c r="A11" s="2" t="s">
        <v>76</v>
      </c>
      <c r="B11" s="2" t="s">
        <v>4</v>
      </c>
      <c r="C11" s="2" t="s">
        <v>54</v>
      </c>
      <c r="D11" s="2" t="s">
        <v>77</v>
      </c>
      <c r="E11" s="2" t="s">
        <v>104</v>
      </c>
      <c r="F11" s="2" t="s">
        <v>78</v>
      </c>
      <c r="G11" s="2" t="s">
        <v>75</v>
      </c>
      <c r="H11" s="25"/>
      <c r="I11" s="9">
        <v>1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3" customFormat="1" x14ac:dyDescent="0.25">
      <c r="A12" s="2" t="s">
        <v>80</v>
      </c>
      <c r="B12" s="2" t="s">
        <v>10</v>
      </c>
      <c r="C12" s="2" t="s">
        <v>5</v>
      </c>
      <c r="D12" s="2" t="s">
        <v>81</v>
      </c>
      <c r="E12" s="2" t="s">
        <v>102</v>
      </c>
      <c r="F12" s="2" t="s">
        <v>82</v>
      </c>
      <c r="G12" s="2" t="s">
        <v>79</v>
      </c>
      <c r="H12" s="25"/>
      <c r="I12" s="9">
        <v>1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s="3" customFormat="1" x14ac:dyDescent="0.25">
      <c r="A13" s="2" t="s">
        <v>85</v>
      </c>
      <c r="B13" s="2" t="s">
        <v>30</v>
      </c>
      <c r="C13" s="2" t="s">
        <v>55</v>
      </c>
      <c r="D13" s="2" t="s">
        <v>86</v>
      </c>
      <c r="E13" s="2" t="s">
        <v>104</v>
      </c>
      <c r="F13" s="2" t="s">
        <v>87</v>
      </c>
      <c r="G13" s="2" t="s">
        <v>83</v>
      </c>
      <c r="H13" s="25"/>
      <c r="I13" s="9">
        <v>1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s="3" customFormat="1" x14ac:dyDescent="0.25">
      <c r="A14" s="2" t="s">
        <v>89</v>
      </c>
      <c r="B14" s="2" t="s">
        <v>90</v>
      </c>
      <c r="C14" s="2" t="s">
        <v>84</v>
      </c>
      <c r="D14" s="2" t="s">
        <v>91</v>
      </c>
      <c r="E14" s="2" t="s">
        <v>104</v>
      </c>
      <c r="F14" s="2" t="s">
        <v>92</v>
      </c>
      <c r="G14" s="2" t="s">
        <v>88</v>
      </c>
      <c r="H14" s="25"/>
      <c r="I14" s="9">
        <v>1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s="3" customFormat="1" x14ac:dyDescent="0.25">
      <c r="A15" s="2" t="s">
        <v>95</v>
      </c>
      <c r="B15" s="2" t="s">
        <v>18</v>
      </c>
      <c r="C15" s="2" t="s">
        <v>40</v>
      </c>
      <c r="D15" s="2" t="s">
        <v>96</v>
      </c>
      <c r="E15" s="2" t="s">
        <v>104</v>
      </c>
      <c r="F15" s="2" t="s">
        <v>97</v>
      </c>
      <c r="G15" s="2" t="s">
        <v>93</v>
      </c>
      <c r="H15" s="25"/>
      <c r="I15" s="9">
        <v>1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s="3" customFormat="1" x14ac:dyDescent="0.25">
      <c r="A16" s="2" t="s">
        <v>164</v>
      </c>
      <c r="B16" s="2" t="s">
        <v>165</v>
      </c>
      <c r="C16" s="2" t="s">
        <v>166</v>
      </c>
      <c r="D16" s="2" t="s">
        <v>167</v>
      </c>
      <c r="E16" s="2" t="s">
        <v>168</v>
      </c>
      <c r="F16" s="2" t="s">
        <v>169</v>
      </c>
      <c r="G16" s="2" t="s">
        <v>88</v>
      </c>
      <c r="H16" s="25"/>
      <c r="I16" s="9">
        <v>1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s="3" customFormat="1" x14ac:dyDescent="0.25">
      <c r="A17" s="2" t="s">
        <v>170</v>
      </c>
      <c r="B17" s="2" t="s">
        <v>171</v>
      </c>
      <c r="C17" s="2" t="s">
        <v>172</v>
      </c>
      <c r="D17" s="2" t="s">
        <v>173</v>
      </c>
      <c r="E17" s="2" t="s">
        <v>105</v>
      </c>
      <c r="F17" s="2" t="s">
        <v>174</v>
      </c>
      <c r="G17" s="2" t="s">
        <v>88</v>
      </c>
      <c r="H17" s="25"/>
      <c r="I17" s="9">
        <v>1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s="3" customFormat="1" x14ac:dyDescent="0.25">
      <c r="A18" s="2" t="s">
        <v>182</v>
      </c>
      <c r="B18" s="2" t="s">
        <v>9</v>
      </c>
      <c r="C18" s="2" t="s">
        <v>183</v>
      </c>
      <c r="D18" s="2" t="s">
        <v>184</v>
      </c>
      <c r="E18" s="2" t="s">
        <v>103</v>
      </c>
      <c r="F18" s="2" t="s">
        <v>185</v>
      </c>
      <c r="G18" s="2" t="s">
        <v>33</v>
      </c>
      <c r="H18" s="25"/>
      <c r="I18" s="9">
        <v>1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I19" s="9">
        <f>SUM(I2:I18)</f>
        <v>17</v>
      </c>
    </row>
    <row r="21" spans="1:26" x14ac:dyDescent="0.25">
      <c r="E21" s="14" t="s">
        <v>188</v>
      </c>
      <c r="F21" s="14" t="s">
        <v>189</v>
      </c>
    </row>
    <row r="22" spans="1:26" x14ac:dyDescent="0.25">
      <c r="B22" s="15" t="s">
        <v>190</v>
      </c>
      <c r="E22" s="10">
        <v>20000000</v>
      </c>
      <c r="K22" s="23"/>
    </row>
    <row r="23" spans="1:26" x14ac:dyDescent="0.25">
      <c r="B23" t="s">
        <v>186</v>
      </c>
      <c r="E23" s="10">
        <v>15360000</v>
      </c>
      <c r="F23" s="20">
        <f>E23/300</f>
        <v>51200</v>
      </c>
      <c r="K23" s="23"/>
      <c r="M23" s="24"/>
    </row>
    <row r="24" spans="1:26" x14ac:dyDescent="0.25">
      <c r="B24" t="s">
        <v>187</v>
      </c>
      <c r="E24" s="10">
        <f>E22-E23</f>
        <v>4640000</v>
      </c>
      <c r="F24" s="21">
        <f>E24/300</f>
        <v>15466.666666666666</v>
      </c>
      <c r="K24" s="23"/>
      <c r="M24" s="24"/>
    </row>
  </sheetData>
  <autoFilter ref="A1:G15">
    <sortState ref="A2:K51220">
      <sortCondition sortBy="cellColor" ref="A1:A51220" dxfId="0"/>
    </sortState>
  </autoFilter>
  <mergeCells count="1">
    <mergeCell ref="H2:H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H28" sqref="H28"/>
    </sheetView>
  </sheetViews>
  <sheetFormatPr defaultRowHeight="15" x14ac:dyDescent="0.25"/>
  <cols>
    <col min="1" max="1" width="13.85546875" customWidth="1"/>
    <col min="2" max="2" width="9.5703125" hidden="1" customWidth="1"/>
    <col min="3" max="3" width="33.140625" customWidth="1"/>
    <col min="4" max="4" width="12.85546875" customWidth="1"/>
    <col min="5" max="5" width="25.5703125" customWidth="1"/>
    <col min="6" max="6" width="15.28515625" customWidth="1"/>
    <col min="7" max="7" width="13.140625" customWidth="1"/>
    <col min="8" max="8" width="20.85546875" customWidth="1"/>
    <col min="9" max="9" width="27.5703125" customWidth="1"/>
    <col min="13" max="13" width="15.85546875" bestFit="1" customWidth="1"/>
    <col min="14" max="14" width="10.7109375" bestFit="1" customWidth="1"/>
  </cols>
  <sheetData>
    <row r="1" spans="1:14" ht="60.75" customHeight="1" x14ac:dyDescent="0.25">
      <c r="A1" s="11" t="s">
        <v>106</v>
      </c>
      <c r="B1" s="11"/>
      <c r="C1" s="11"/>
      <c r="D1" s="11"/>
      <c r="E1" s="11"/>
      <c r="F1" s="11"/>
      <c r="G1" s="12" t="s">
        <v>107</v>
      </c>
      <c r="H1" s="12"/>
    </row>
    <row r="2" spans="1:14" s="5" customFormat="1" ht="25.5" x14ac:dyDescent="0.25">
      <c r="A2" s="4" t="s">
        <v>108</v>
      </c>
      <c r="B2" s="4" t="s">
        <v>109</v>
      </c>
      <c r="C2" s="4" t="s">
        <v>110</v>
      </c>
      <c r="D2" s="4" t="s">
        <v>111</v>
      </c>
      <c r="E2" s="4" t="s">
        <v>112</v>
      </c>
      <c r="F2" s="4" t="s">
        <v>113</v>
      </c>
      <c r="G2" s="4" t="s">
        <v>162</v>
      </c>
      <c r="H2" s="4" t="s">
        <v>163</v>
      </c>
    </row>
    <row r="3" spans="1:14" ht="15" customHeight="1" x14ac:dyDescent="0.25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  <c r="F3" s="6" t="s">
        <v>119</v>
      </c>
      <c r="G3" s="6" t="s">
        <v>22</v>
      </c>
      <c r="H3" s="6" t="s">
        <v>120</v>
      </c>
      <c r="I3" s="19" t="s">
        <v>192</v>
      </c>
      <c r="K3">
        <v>1</v>
      </c>
    </row>
    <row r="4" spans="1:14" x14ac:dyDescent="0.25">
      <c r="A4" s="7" t="s">
        <v>121</v>
      </c>
      <c r="B4" s="7" t="s">
        <v>122</v>
      </c>
      <c r="C4" s="7" t="s">
        <v>123</v>
      </c>
      <c r="D4" s="7" t="s">
        <v>124</v>
      </c>
      <c r="E4" s="7" t="s">
        <v>125</v>
      </c>
      <c r="F4" s="7" t="s">
        <v>119</v>
      </c>
      <c r="G4" s="7" t="s">
        <v>3</v>
      </c>
      <c r="H4" s="7" t="s">
        <v>43</v>
      </c>
      <c r="I4" s="19"/>
      <c r="K4">
        <v>1</v>
      </c>
    </row>
    <row r="5" spans="1:14" x14ac:dyDescent="0.25">
      <c r="A5" s="7" t="s">
        <v>126</v>
      </c>
      <c r="B5" s="7" t="s">
        <v>127</v>
      </c>
      <c r="C5" s="7" t="s">
        <v>128</v>
      </c>
      <c r="D5" s="7" t="s">
        <v>129</v>
      </c>
      <c r="E5" s="7" t="s">
        <v>130</v>
      </c>
      <c r="F5" s="7" t="s">
        <v>119</v>
      </c>
      <c r="G5" s="7" t="s">
        <v>16</v>
      </c>
      <c r="H5" s="7" t="s">
        <v>53</v>
      </c>
      <c r="I5" s="19"/>
      <c r="K5">
        <v>1</v>
      </c>
    </row>
    <row r="6" spans="1:14" x14ac:dyDescent="0.25">
      <c r="A6" s="7" t="s">
        <v>131</v>
      </c>
      <c r="B6" s="7" t="s">
        <v>132</v>
      </c>
      <c r="C6" s="7" t="s">
        <v>133</v>
      </c>
      <c r="D6" s="7" t="s">
        <v>134</v>
      </c>
      <c r="E6" s="7" t="s">
        <v>135</v>
      </c>
      <c r="F6" s="7" t="s">
        <v>119</v>
      </c>
      <c r="G6" s="7" t="s">
        <v>7</v>
      </c>
      <c r="H6" s="7" t="s">
        <v>56</v>
      </c>
      <c r="I6" s="19"/>
      <c r="K6">
        <v>1</v>
      </c>
    </row>
    <row r="7" spans="1:14" x14ac:dyDescent="0.25">
      <c r="A7" s="7" t="s">
        <v>136</v>
      </c>
      <c r="B7" s="7" t="s">
        <v>137</v>
      </c>
      <c r="C7" s="7" t="s">
        <v>138</v>
      </c>
      <c r="D7" s="7" t="s">
        <v>139</v>
      </c>
      <c r="E7" s="7" t="s">
        <v>140</v>
      </c>
      <c r="F7" s="7" t="s">
        <v>119</v>
      </c>
      <c r="G7" s="7" t="s">
        <v>17</v>
      </c>
      <c r="H7" s="7" t="s">
        <v>38</v>
      </c>
      <c r="I7" s="19"/>
      <c r="K7">
        <v>1</v>
      </c>
    </row>
    <row r="8" spans="1:14" x14ac:dyDescent="0.25">
      <c r="A8" s="8" t="s">
        <v>141</v>
      </c>
      <c r="B8" s="8" t="s">
        <v>142</v>
      </c>
      <c r="C8" s="8" t="s">
        <v>143</v>
      </c>
      <c r="D8" s="8" t="s">
        <v>144</v>
      </c>
      <c r="E8" s="8" t="s">
        <v>145</v>
      </c>
      <c r="F8" s="8" t="s">
        <v>146</v>
      </c>
      <c r="G8" s="8" t="s">
        <v>12</v>
      </c>
      <c r="H8" s="8" t="s">
        <v>21</v>
      </c>
      <c r="I8" s="19"/>
      <c r="K8">
        <v>1</v>
      </c>
    </row>
    <row r="9" spans="1:14" x14ac:dyDescent="0.25">
      <c r="A9" s="8" t="s">
        <v>147</v>
      </c>
      <c r="B9" s="8" t="s">
        <v>148</v>
      </c>
      <c r="C9" s="8" t="s">
        <v>149</v>
      </c>
      <c r="D9" s="8" t="s">
        <v>150</v>
      </c>
      <c r="E9" s="8" t="s">
        <v>151</v>
      </c>
      <c r="F9" s="8" t="s">
        <v>146</v>
      </c>
      <c r="G9" s="8" t="s">
        <v>32</v>
      </c>
      <c r="H9" s="8" t="s">
        <v>8</v>
      </c>
      <c r="I9" s="19"/>
      <c r="K9">
        <v>1</v>
      </c>
    </row>
    <row r="10" spans="1:14" x14ac:dyDescent="0.25">
      <c r="A10" s="8" t="s">
        <v>152</v>
      </c>
      <c r="B10" s="8" t="s">
        <v>153</v>
      </c>
      <c r="C10" s="8" t="s">
        <v>154</v>
      </c>
      <c r="D10" s="8" t="s">
        <v>155</v>
      </c>
      <c r="E10" s="8" t="s">
        <v>156</v>
      </c>
      <c r="F10" s="8" t="s">
        <v>146</v>
      </c>
      <c r="G10" s="8" t="s">
        <v>94</v>
      </c>
      <c r="H10" s="8" t="s">
        <v>62</v>
      </c>
      <c r="I10" s="19"/>
      <c r="K10">
        <v>1</v>
      </c>
    </row>
    <row r="11" spans="1:14" x14ac:dyDescent="0.25">
      <c r="A11" s="8" t="s">
        <v>157</v>
      </c>
      <c r="B11" s="8" t="s">
        <v>158</v>
      </c>
      <c r="C11" s="8" t="s">
        <v>159</v>
      </c>
      <c r="D11" s="8" t="s">
        <v>160</v>
      </c>
      <c r="E11" s="8" t="s">
        <v>161</v>
      </c>
      <c r="F11" s="8" t="s">
        <v>146</v>
      </c>
      <c r="G11" s="8" t="s">
        <v>24</v>
      </c>
      <c r="H11" s="8" t="s">
        <v>41</v>
      </c>
      <c r="I11" s="19"/>
      <c r="K11">
        <v>1</v>
      </c>
    </row>
    <row r="12" spans="1:14" x14ac:dyDescent="0.25">
      <c r="A12" s="8" t="s">
        <v>175</v>
      </c>
      <c r="B12" s="8" t="s">
        <v>176</v>
      </c>
      <c r="C12" s="8" t="s">
        <v>177</v>
      </c>
      <c r="D12" s="8" t="s">
        <v>178</v>
      </c>
      <c r="E12" s="8" t="s">
        <v>179</v>
      </c>
      <c r="F12" s="8" t="s">
        <v>180</v>
      </c>
      <c r="G12" s="8" t="s">
        <v>20</v>
      </c>
      <c r="H12" s="8" t="s">
        <v>181</v>
      </c>
      <c r="I12" s="19"/>
      <c r="K12">
        <v>1</v>
      </c>
    </row>
    <row r="13" spans="1:14" x14ac:dyDescent="0.25">
      <c r="K13">
        <f>SUM(K3:K12)</f>
        <v>10</v>
      </c>
    </row>
    <row r="14" spans="1:14" x14ac:dyDescent="0.25">
      <c r="M14" s="10"/>
    </row>
    <row r="15" spans="1:14" x14ac:dyDescent="0.25">
      <c r="M15" s="10"/>
    </row>
    <row r="16" spans="1:14" x14ac:dyDescent="0.25">
      <c r="M16" s="10"/>
      <c r="N16" s="13"/>
    </row>
    <row r="17" spans="3:7" x14ac:dyDescent="0.25">
      <c r="F17" s="14" t="s">
        <v>188</v>
      </c>
      <c r="G17" s="14" t="s">
        <v>189</v>
      </c>
    </row>
    <row r="18" spans="3:7" x14ac:dyDescent="0.25">
      <c r="C18" s="15" t="s">
        <v>191</v>
      </c>
      <c r="F18" s="16">
        <v>55000000</v>
      </c>
      <c r="G18" s="17"/>
    </row>
    <row r="19" spans="3:7" x14ac:dyDescent="0.25">
      <c r="C19" t="s">
        <v>186</v>
      </c>
      <c r="F19" s="16">
        <v>14433000</v>
      </c>
      <c r="G19" s="18">
        <f>F19/200</f>
        <v>72165</v>
      </c>
    </row>
    <row r="20" spans="3:7" x14ac:dyDescent="0.25">
      <c r="C20" t="s">
        <v>187</v>
      </c>
      <c r="F20" s="10">
        <f>F18-F19</f>
        <v>40567000</v>
      </c>
      <c r="G20" s="13">
        <f>F20/200</f>
        <v>202835</v>
      </c>
    </row>
  </sheetData>
  <mergeCells count="3">
    <mergeCell ref="A1:F1"/>
    <mergeCell ref="G1:H1"/>
    <mergeCell ref="I3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300</vt:lpstr>
      <vt:lpstr>200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lela mamulashvili</cp:lastModifiedBy>
  <cp:lastPrinted>2020-05-29T10:27:16Z</cp:lastPrinted>
  <dcterms:created xsi:type="dcterms:W3CDTF">2020-05-28T11:23:40Z</dcterms:created>
  <dcterms:modified xsi:type="dcterms:W3CDTF">2020-06-03T10:01:06Z</dcterms:modified>
</cp:coreProperties>
</file>